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Hr Dept\Compensation\Confidential Staff\"/>
    </mc:Choice>
  </mc:AlternateContent>
  <bookViews>
    <workbookView xWindow="0" yWindow="0" windowWidth="28800" windowHeight="12300"/>
  </bookViews>
  <sheets>
    <sheet name="Salary Schedule" sheetId="1" r:id="rId1"/>
  </sheets>
  <definedNames>
    <definedName name="_xlnm.Print_Area" localSheetId="0">'Salary Schedule'!$A$2:$M$10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D10" i="1" l="1"/>
  <c r="E10" i="1" s="1"/>
  <c r="F10" i="1" s="1"/>
  <c r="G10" i="1" s="1"/>
  <c r="H10" i="1" s="1"/>
  <c r="I10" i="1" s="1"/>
  <c r="J10" i="1" s="1"/>
  <c r="K10" i="1" s="1"/>
  <c r="L10" i="1" s="1"/>
  <c r="M10" i="1" s="1"/>
  <c r="D9" i="1"/>
  <c r="E9" i="1" s="1"/>
  <c r="F9" i="1" s="1"/>
  <c r="G9" i="1" s="1"/>
  <c r="H9" i="1" s="1"/>
  <c r="I9" i="1" s="1"/>
  <c r="J9" i="1" s="1"/>
  <c r="K9" i="1" s="1"/>
  <c r="L9" i="1" s="1"/>
  <c r="M9" i="1" s="1"/>
  <c r="D8" i="1"/>
  <c r="E8" i="1" s="1"/>
  <c r="F8" i="1" s="1"/>
  <c r="G8" i="1" s="1"/>
  <c r="H8" i="1" s="1"/>
  <c r="I8" i="1" s="1"/>
  <c r="J8" i="1" s="1"/>
  <c r="K8" i="1" s="1"/>
  <c r="L8" i="1" s="1"/>
  <c r="M8" i="1" s="1"/>
  <c r="D7" i="1"/>
  <c r="E7" i="1" s="1"/>
  <c r="F7" i="1" s="1"/>
  <c r="G7" i="1" s="1"/>
  <c r="H7" i="1" s="1"/>
  <c r="I7" i="1" s="1"/>
  <c r="J7" i="1" s="1"/>
  <c r="K7" i="1" s="1"/>
  <c r="L7" i="1" s="1"/>
  <c r="M7" i="1" s="1"/>
  <c r="D6" i="1"/>
  <c r="E6" i="1" s="1"/>
  <c r="F6" i="1" s="1"/>
  <c r="G6" i="1" s="1"/>
  <c r="H6" i="1" s="1"/>
  <c r="I6" i="1" s="1"/>
  <c r="J6" i="1" s="1"/>
  <c r="K6" i="1" s="1"/>
  <c r="L6" i="1" s="1"/>
  <c r="M6" i="1" s="1"/>
</calcChain>
</file>

<file path=xl/sharedStrings.xml><?xml version="1.0" encoding="utf-8"?>
<sst xmlns="http://schemas.openxmlformats.org/spreadsheetml/2006/main" count="26" uniqueCount="22">
  <si>
    <t>CONFIDENTIAL SALARY SCHEDULE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</si>
  <si>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</si>
  <si>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</si>
  <si>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</si>
  <si>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</si>
  <si>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</si>
  <si>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</si>
  <si>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</si>
  <si>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</si>
  <si>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</si>
  <si>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</si>
  <si>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</si>
  <si>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Salary Range</t>
  </si>
  <si>
    <t>Entry</t>
  </si>
  <si>
    <t>C5</t>
  </si>
  <si>
    <t>Annual</t>
  </si>
  <si>
    <t>C6</t>
  </si>
  <si>
    <t>C7</t>
  </si>
  <si>
    <t>C8</t>
  </si>
  <si>
    <t>C9</t>
  </si>
  <si>
    <t>2021 - 2022</t>
  </si>
  <si>
    <t>Last updated: February 11,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</si>
</sst>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79998168889431442"/>
        <bgColor theme="7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3" fillId="0" borderId="0" xfId="0" applyFont="1" applyFill="1" applyBorder="1"/>
    <xf numFmtId="0" fontId="5" fillId="2" borderId="2" xfId="4" applyNumberFormat="1" applyFont="1" applyFill="1" applyBorder="1" applyAlignment="1">
      <alignment horizontal="center" wrapText="1"/>
    </xf>
    <xf numFmtId="0" fontId="0" fillId="0" borderId="0" xfId="0" applyFill="1" applyBorder="1"/>
    <xf numFmtId="164" fontId="5" fillId="2" borderId="2" xfId="4" applyNumberFormat="1" applyFont="1" applyFill="1" applyBorder="1" applyAlignment="1">
      <alignment horizontal="center" wrapText="1"/>
    </xf>
    <xf numFmtId="165" fontId="5" fillId="3" borderId="2" xfId="1" quotePrefix="1" applyNumberFormat="1" applyFont="1" applyFill="1" applyBorder="1" applyAlignment="1">
      <alignment horizontal="center" vertical="center"/>
    </xf>
    <xf numFmtId="43" fontId="6" fillId="3" borderId="2" xfId="1" applyNumberFormat="1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center"/>
    </xf>
    <xf numFmtId="165" fontId="5" fillId="0" borderId="2" xfId="1" quotePrefix="1" applyNumberFormat="1" applyFont="1" applyFill="1" applyBorder="1" applyAlignment="1">
      <alignment horizontal="center" vertical="center"/>
    </xf>
    <xf numFmtId="43" fontId="6" fillId="0" borderId="2" xfId="1" applyNumberFormat="1" applyFont="1" applyFill="1" applyBorder="1" applyAlignment="1">
      <alignment horizontal="center" vertical="center"/>
    </xf>
    <xf numFmtId="44" fontId="6" fillId="0" borderId="2" xfId="2" applyFont="1" applyFill="1" applyBorder="1" applyAlignment="1">
      <alignment horizontal="center"/>
    </xf>
    <xf numFmtId="0" fontId="0" fillId="0" borderId="0" xfId="0" applyFill="1"/>
    <xf numFmtId="0" fontId="0" fillId="0" borderId="0" xfId="0" applyFont="1"/>
    <xf numFmtId="0" fontId="2" fillId="0" borderId="0" xfId="0" applyFont="1" applyAlignment="1">
      <alignment horizontal="center"/>
    </xf>
    <xf numFmtId="49" fontId="2" fillId="0" borderId="0" xfId="3" applyNumberFormat="1" applyFont="1" applyBorder="1" applyAlignment="1">
      <alignment horizontal="center"/>
    </xf>
    <xf numFmtId="49" fontId="2" fillId="0" borderId="1" xfId="3" applyNumberFormat="1" applyFont="1" applyBorder="1" applyAlignment="1">
      <alignment horizontal="center"/>
    </xf>
    <xf numFmtId="0" fontId="6" fillId="0" borderId="0" xfId="0" applyFont="1" applyFill="1"/>
  </cellXfs>
  <cellStyles count="5">
    <cellStyle name="Comma" xfId="1" builtinId="3"/>
    <cellStyle name="Currency" xfId="2" builtinId="4"/>
    <cellStyle name="Normal" xfId="0" builtinId="0"/>
    <cellStyle name="Normal_0607 Salary Table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zoomScale="130" zoomScaleNormal="130" workbookViewId="0">
      <selection activeCell="C6" sqref="C6"/>
    </sheetView>
  </sheetViews>
  <sheetFormatPr defaultRowHeight="15" x14ac:dyDescent="0.25"/>
  <cols>
    <col min="1" max="1" width="15" customWidth="1"/>
    <col min="2" max="2" width="14.5703125" customWidth="1"/>
    <col min="3" max="3" width="9.7109375" customWidth="1"/>
    <col min="4" max="7" width="9.140625" customWidth="1"/>
    <col min="8" max="8" width="9.140625" style="12" customWidth="1"/>
    <col min="9" max="13" width="9.140625" customWidth="1"/>
  </cols>
  <sheetData>
    <row r="2" spans="1:13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4" t="s">
        <v>20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x14ac:dyDescent="0.25">
      <c r="A4" s="1"/>
      <c r="B4" s="1"/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</row>
    <row r="5" spans="1:13" x14ac:dyDescent="0.25">
      <c r="A5" t="s">
        <v>12</v>
      </c>
      <c r="B5" s="3"/>
      <c r="C5" s="2" t="s">
        <v>13</v>
      </c>
      <c r="D5" s="4">
        <v>5.3999999999999999E-2</v>
      </c>
      <c r="E5" s="4">
        <v>5.1999999999999998E-2</v>
      </c>
      <c r="F5" s="4">
        <v>4.9000000000000002E-2</v>
      </c>
      <c r="G5" s="4">
        <v>4.7E-2</v>
      </c>
      <c r="H5" s="4">
        <v>4.7E-2</v>
      </c>
      <c r="I5" s="4">
        <v>4.7E-2</v>
      </c>
      <c r="J5" s="4">
        <v>0.04</v>
      </c>
      <c r="K5" s="4">
        <v>0.04</v>
      </c>
      <c r="L5" s="4">
        <v>2.5000000000000001E-2</v>
      </c>
      <c r="M5" s="4">
        <v>2.5000000000000001E-2</v>
      </c>
    </row>
    <row r="6" spans="1:13" x14ac:dyDescent="0.25">
      <c r="A6" s="5" t="s">
        <v>14</v>
      </c>
      <c r="B6" s="6" t="s">
        <v>15</v>
      </c>
      <c r="C6" s="7">
        <f>41926.8*1.012</f>
        <v>42429.921600000001</v>
      </c>
      <c r="D6" s="7">
        <f>C6*1.054</f>
        <v>44721.137366400006</v>
      </c>
      <c r="E6" s="7">
        <f t="shared" ref="E6:M10" si="0">(D6*E$5)+D6</f>
        <v>47046.636509452808</v>
      </c>
      <c r="F6" s="7">
        <f t="shared" si="0"/>
        <v>49351.921698415994</v>
      </c>
      <c r="G6" s="7">
        <f t="shared" si="0"/>
        <v>51671.462018241546</v>
      </c>
      <c r="H6" s="7">
        <f t="shared" si="0"/>
        <v>54100.0207330989</v>
      </c>
      <c r="I6" s="7">
        <f t="shared" si="0"/>
        <v>56642.721707554549</v>
      </c>
      <c r="J6" s="7">
        <f t="shared" si="0"/>
        <v>58908.430575856728</v>
      </c>
      <c r="K6" s="7">
        <f t="shared" si="0"/>
        <v>61264.767798891</v>
      </c>
      <c r="L6" s="7">
        <f t="shared" si="0"/>
        <v>62796.386993863278</v>
      </c>
      <c r="M6" s="7">
        <f t="shared" si="0"/>
        <v>64366.29666870986</v>
      </c>
    </row>
    <row r="7" spans="1:13" s="11" customFormat="1" x14ac:dyDescent="0.25">
      <c r="A7" s="8" t="s">
        <v>16</v>
      </c>
      <c r="B7" s="9" t="s">
        <v>15</v>
      </c>
      <c r="C7" s="10">
        <f>47657.12*1.012</f>
        <v>48229.005440000001</v>
      </c>
      <c r="D7" s="10">
        <f>(C7*D$5)+C7</f>
        <v>50833.371733760003</v>
      </c>
      <c r="E7" s="10">
        <f t="shared" si="0"/>
        <v>53476.707063915521</v>
      </c>
      <c r="F7" s="10">
        <f t="shared" si="0"/>
        <v>56097.065710047384</v>
      </c>
      <c r="G7" s="10">
        <f t="shared" si="0"/>
        <v>58733.627798419613</v>
      </c>
      <c r="H7" s="10">
        <f t="shared" si="0"/>
        <v>61494.108304945337</v>
      </c>
      <c r="I7" s="10">
        <f t="shared" si="0"/>
        <v>64384.331395277768</v>
      </c>
      <c r="J7" s="10">
        <f t="shared" si="0"/>
        <v>66959.704651088876</v>
      </c>
      <c r="K7" s="10">
        <f t="shared" si="0"/>
        <v>69638.092837132426</v>
      </c>
      <c r="L7" s="10">
        <f t="shared" si="0"/>
        <v>71379.045158060733</v>
      </c>
      <c r="M7" s="10">
        <f t="shared" si="0"/>
        <v>73163.521287012249</v>
      </c>
    </row>
    <row r="8" spans="1:13" x14ac:dyDescent="0.25">
      <c r="A8" s="5" t="s">
        <v>17</v>
      </c>
      <c r="B8" s="6" t="s">
        <v>15</v>
      </c>
      <c r="C8" s="7">
        <f>54189.77*1.012</f>
        <v>54840.04724</v>
      </c>
      <c r="D8" s="7">
        <f>(C8*D$5)+C8</f>
        <v>57801.409790960002</v>
      </c>
      <c r="E8" s="7">
        <f t="shared" si="0"/>
        <v>60807.08310008992</v>
      </c>
      <c r="F8" s="7">
        <f t="shared" si="0"/>
        <v>63786.630171994329</v>
      </c>
      <c r="G8" s="7">
        <f t="shared" si="0"/>
        <v>66784.601790078057</v>
      </c>
      <c r="H8" s="7">
        <f t="shared" si="0"/>
        <v>69923.478074211729</v>
      </c>
      <c r="I8" s="7">
        <f t="shared" si="0"/>
        <v>73209.881543699681</v>
      </c>
      <c r="J8" s="7">
        <f t="shared" si="0"/>
        <v>76138.276805447662</v>
      </c>
      <c r="K8" s="7">
        <f t="shared" si="0"/>
        <v>79183.807877665575</v>
      </c>
      <c r="L8" s="7">
        <f t="shared" si="0"/>
        <v>81163.403074607209</v>
      </c>
      <c r="M8" s="7">
        <f t="shared" si="0"/>
        <v>83192.488151472397</v>
      </c>
    </row>
    <row r="9" spans="1:13" s="11" customFormat="1" x14ac:dyDescent="0.25">
      <c r="A9" s="8" t="s">
        <v>18</v>
      </c>
      <c r="B9" s="9" t="s">
        <v>15</v>
      </c>
      <c r="C9" s="10">
        <f>61636.8*1.012</f>
        <v>62376.441600000006</v>
      </c>
      <c r="D9" s="10">
        <f>(C9*D$5)+C9</f>
        <v>65744.769446400009</v>
      </c>
      <c r="E9" s="10">
        <f t="shared" si="0"/>
        <v>69163.497457612815</v>
      </c>
      <c r="F9" s="10">
        <f t="shared" si="0"/>
        <v>72552.508833035841</v>
      </c>
      <c r="G9" s="10">
        <f t="shared" si="0"/>
        <v>75962.476748188521</v>
      </c>
      <c r="H9" s="10">
        <f t="shared" si="0"/>
        <v>79532.713155353384</v>
      </c>
      <c r="I9" s="10">
        <f t="shared" si="0"/>
        <v>83270.750673654999</v>
      </c>
      <c r="J9" s="10">
        <f t="shared" si="0"/>
        <v>86601.580700601204</v>
      </c>
      <c r="K9" s="10">
        <f t="shared" si="0"/>
        <v>90065.643928625257</v>
      </c>
      <c r="L9" s="10">
        <f t="shared" si="0"/>
        <v>92317.285026840895</v>
      </c>
      <c r="M9" s="10">
        <f t="shared" si="0"/>
        <v>94625.217152511919</v>
      </c>
    </row>
    <row r="10" spans="1:13" x14ac:dyDescent="0.25">
      <c r="A10" s="5" t="s">
        <v>19</v>
      </c>
      <c r="B10" s="6" t="s">
        <v>15</v>
      </c>
      <c r="C10" s="7">
        <f>70126.5*1.012</f>
        <v>70968.017999999996</v>
      </c>
      <c r="D10" s="7">
        <f>(C10*D$5)+C10</f>
        <v>74800.290972000003</v>
      </c>
      <c r="E10" s="7">
        <f t="shared" si="0"/>
        <v>78689.906102544002</v>
      </c>
      <c r="F10" s="7">
        <f t="shared" si="0"/>
        <v>82545.711501568658</v>
      </c>
      <c r="G10" s="7">
        <f t="shared" si="0"/>
        <v>86425.359942142386</v>
      </c>
      <c r="H10" s="7">
        <f t="shared" si="0"/>
        <v>90487.351859423085</v>
      </c>
      <c r="I10" s="7">
        <f t="shared" si="0"/>
        <v>94740.25739681597</v>
      </c>
      <c r="J10" s="7">
        <f t="shared" si="0"/>
        <v>98529.867692688611</v>
      </c>
      <c r="K10" s="7">
        <f t="shared" si="0"/>
        <v>102471.06240039616</v>
      </c>
      <c r="L10" s="7">
        <f t="shared" si="0"/>
        <v>105032.83896040606</v>
      </c>
      <c r="M10" s="7">
        <f t="shared" si="0"/>
        <v>107658.65993441621</v>
      </c>
    </row>
    <row r="12" spans="1:13" x14ac:dyDescent="0.25">
      <c r="A12" s="16" t="s">
        <v>21</v>
      </c>
    </row>
  </sheetData>
  <mergeCells count="2">
    <mergeCell ref="A2:M2"/>
    <mergeCell ref="A3:M3"/>
  </mergeCells>
  <pageMargins left="0.7" right="0.7" top="0.5" bottom="0.25" header="0.05" footer="0.05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 Schedule</vt:lpstr>
      <vt:lpstr>'Salary Schedule'!Print_Area</vt:lpstr>
    </vt:vector>
  </TitlesOfParts>
  <Company>Clackamas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Vu</dc:creator>
  <cp:lastModifiedBy>Vanessa Vu</cp:lastModifiedBy>
  <dcterms:created xsi:type="dcterms:W3CDTF">2021-01-22T00:45:32Z</dcterms:created>
  <dcterms:modified xsi:type="dcterms:W3CDTF">2021-02-11T19:44:45Z</dcterms:modified>
</cp:coreProperties>
</file>