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 Dept\Compensation\Full-Time Faculty\"/>
    </mc:Choice>
  </mc:AlternateContent>
  <bookViews>
    <workbookView xWindow="0" yWindow="0" windowWidth="20490" windowHeight="7620"/>
  </bookViews>
  <sheets>
    <sheet name="21-22" sheetId="1" r:id="rId1"/>
  </sheets>
  <definedNames>
    <definedName name="_xlnm.Print_Area" localSheetId="0">'21-22'!$A$1:$F$17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F5" i="1"/>
  <c r="E10" i="1" s="1"/>
  <c r="E11" i="1" s="1"/>
  <c r="E5" i="1"/>
  <c r="E6" i="1" s="1"/>
  <c r="D5" i="1"/>
  <c r="D6" i="1" s="1"/>
  <c r="C5" i="1"/>
  <c r="C6" i="1" s="1"/>
  <c r="B5" i="1"/>
  <c r="B7" i="1" s="1"/>
  <c r="F10" i="1" l="1"/>
  <c r="F11" i="1" s="1"/>
  <c r="B14" i="1"/>
  <c r="B15" i="1" s="1"/>
  <c r="F16" i="1"/>
  <c r="F14" i="1"/>
  <c r="F15" i="1"/>
  <c r="B6" i="1"/>
  <c r="E7" i="1"/>
  <c r="F7" i="1"/>
  <c r="B10" i="1"/>
  <c r="B11" i="1" s="1"/>
  <c r="C10" i="1"/>
  <c r="C11" i="1" s="1"/>
  <c r="F6" i="1"/>
  <c r="D10" i="1"/>
  <c r="D11" i="1" s="1"/>
</calcChain>
</file>

<file path=xl/sharedStrings.xml><?xml version="1.0" encoding="utf-8"?>
<sst xmlns="http://schemas.openxmlformats.org/spreadsheetml/2006/main" count="27" uniqueCount="20">
  <si>
    <t>Full time Faculty Salary Schedule</t>
  </si>
  <si>
    <t>2021-2022</t>
  </si>
  <si>
    <t>FT Faculty:</t>
  </si>
  <si>
    <t>Step 4</t>
  </si>
  <si>
    <t>Step 3</t>
  </si>
  <si>
    <t>Step 2</t>
  </si>
  <si>
    <t>Step 1</t>
  </si>
  <si>
    <t>Step 0</t>
  </si>
  <si>
    <t>Annual</t>
  </si>
  <si>
    <t>Monthly</t>
  </si>
  <si>
    <t>Daily Rate</t>
  </si>
  <si>
    <t>Dept Chair:</t>
  </si>
  <si>
    <t>Dept. Chair per term rate:</t>
  </si>
  <si>
    <t>Dept Chair =</t>
  </si>
  <si>
    <t>FA 65 days</t>
  </si>
  <si>
    <t>Daily DC =</t>
  </si>
  <si>
    <t>WI 55 days</t>
  </si>
  <si>
    <t>DC Stipend = 7% of Step 0, issued FA/WI/SP terms</t>
  </si>
  <si>
    <t>SP 55 days</t>
  </si>
  <si>
    <t>(Daily Dept Chair Rate is Dept Chair Rate ($6,851.37) / 175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</si>
</sst>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6">
    <font>
      <sz val="11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Technical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164" fontId="0" fillId="0" borderId="3" xfId="1" applyNumberFormat="1" applyFont="1" applyBorder="1"/>
    <xf numFmtId="0" fontId="3" fillId="0" borderId="0" xfId="0" applyFont="1"/>
    <xf numFmtId="44" fontId="0" fillId="0" borderId="0" xfId="0" applyNumberFormat="1"/>
    <xf numFmtId="0" fontId="3" fillId="0" borderId="3" xfId="0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164" fontId="0" fillId="0" borderId="3" xfId="0" applyNumberFormat="1" applyBorder="1"/>
    <xf numFmtId="165" fontId="0" fillId="0" borderId="0" xfId="0" applyNumberFormat="1"/>
    <xf numFmtId="164" fontId="0" fillId="0" borderId="0" xfId="0" applyNumberFormat="1"/>
    <xf numFmtId="0" fontId="0" fillId="0" borderId="3" xfId="0" applyBorder="1"/>
    <xf numFmtId="0" fontId="5" fillId="0" borderId="0" xfId="0" applyFont="1"/>
    <xf numFmtId="2" fontId="0" fillId="0" borderId="0" xfId="0" applyNumberFormat="1"/>
  </cellXfs>
  <cellStyles count="2">
    <cellStyle name="Currency" xfId="1" builtinId="4"/>
    <cellStyle name="Normal" xfId="0" builtinId="0"/>
  </cellStyles>
  <dxfs count="5"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835467910" displayName="Table1835467910" ref="A4:F17" totalsRowShown="0" headerRowDxfId="4" headerRowBorderDxfId="2" tableBorderDxfId="3">
  <tableColumns count="6">
    <tableColumn id="1" name="FT Faculty:"/>
    <tableColumn id="2" name="Step 4"/>
    <tableColumn id="3" name="Step 3"/>
    <tableColumn id="4" name="Step 2"/>
    <tableColumn id="5" name="Step 1" dataDxfId="1"/>
    <tableColumn id="6" name="Step 0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1"/>
  <sheetViews>
    <sheetView tabSelected="1" workbookViewId="0">
      <selection activeCell="D7" sqref="D7"/>
    </sheetView>
  </sheetViews>
  <sheetFormatPr defaultRowHeight="14.25"/>
  <cols>
    <col min="1" max="6" width="13.875" customWidth="1"/>
    <col min="8" max="11" width="11.125" bestFit="1" customWidth="1"/>
    <col min="12" max="12" width="10" bestFit="1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20.25">
      <c r="A2" s="1" t="s">
        <v>1</v>
      </c>
      <c r="B2" s="1"/>
      <c r="C2" s="1"/>
      <c r="D2" s="1"/>
      <c r="E2" s="1"/>
      <c r="F2" s="1"/>
    </row>
    <row r="3" spans="1:6" ht="20.25" customHeight="1">
      <c r="A3" s="2"/>
      <c r="B3" s="2"/>
      <c r="C3" s="2"/>
      <c r="D3" s="2"/>
      <c r="E3" s="2"/>
      <c r="F3" s="2"/>
    </row>
    <row r="4" spans="1:6" ht="20.100000000000001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20.100000000000001" customHeight="1">
      <c r="A5" s="4" t="s">
        <v>8</v>
      </c>
      <c r="B5" s="5">
        <f>60075.63*1.032</f>
        <v>61998.050159999999</v>
      </c>
      <c r="C5" s="5">
        <f>66398.06*1.032</f>
        <v>68522.797919999997</v>
      </c>
      <c r="D5" s="5">
        <f>79060.58*1.032</f>
        <v>81590.518559999997</v>
      </c>
      <c r="E5" s="5">
        <f>90414.36*1.032</f>
        <v>93307.619520000007</v>
      </c>
      <c r="F5" s="5">
        <f>94841.72*1.032</f>
        <v>97876.655039999998</v>
      </c>
    </row>
    <row r="6" spans="1:6" ht="20.100000000000001" customHeight="1">
      <c r="A6" s="4" t="s">
        <v>9</v>
      </c>
      <c r="B6" s="5">
        <f>(B5/12)</f>
        <v>5166.5041799999999</v>
      </c>
      <c r="C6" s="5">
        <f>(C5/12)</f>
        <v>5710.2331599999998</v>
      </c>
      <c r="D6" s="5">
        <f>(D5/12)</f>
        <v>6799.2098799999994</v>
      </c>
      <c r="E6" s="5">
        <f>(E5/12)</f>
        <v>7775.6349600000003</v>
      </c>
      <c r="F6" s="5">
        <f>(F5/12)</f>
        <v>8156.3879200000001</v>
      </c>
    </row>
    <row r="7" spans="1:6" ht="20.100000000000001" customHeight="1">
      <c r="A7" s="4" t="s">
        <v>10</v>
      </c>
      <c r="B7" s="5">
        <f>(B5/175)</f>
        <v>354.27457234285714</v>
      </c>
      <c r="C7" s="5">
        <f>(C5/175)</f>
        <v>391.55884525714282</v>
      </c>
      <c r="D7" s="5">
        <f>(D5/175)</f>
        <v>466.23153462857141</v>
      </c>
      <c r="E7" s="5">
        <f>(E5/175)</f>
        <v>533.18639725714286</v>
      </c>
      <c r="F7" s="5">
        <f>(F5/175)</f>
        <v>559.29517165714287</v>
      </c>
    </row>
    <row r="8" spans="1:6" ht="20.100000000000001" customHeight="1">
      <c r="A8" s="6"/>
      <c r="B8" s="7"/>
      <c r="C8" s="7"/>
      <c r="D8" s="7"/>
      <c r="E8" s="7"/>
      <c r="F8" s="7"/>
    </row>
    <row r="9" spans="1:6" ht="20.100000000000001" customHeight="1">
      <c r="A9" s="8" t="s">
        <v>11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</row>
    <row r="10" spans="1:6" ht="20.100000000000001" customHeight="1">
      <c r="A10" s="4" t="s">
        <v>8</v>
      </c>
      <c r="B10" s="10">
        <f>($F$5*0.07)+B5</f>
        <v>68849.416012799993</v>
      </c>
      <c r="C10" s="10">
        <f>($F$5*0.07)+C5</f>
        <v>75374.163772799991</v>
      </c>
      <c r="D10" s="10">
        <f>($F$5*0.07)+D5</f>
        <v>88441.884412799991</v>
      </c>
      <c r="E10" s="10">
        <f>($F$5*0.07)+E5</f>
        <v>100158.9853728</v>
      </c>
      <c r="F10" s="10">
        <f>($F$5*0.07)+F5</f>
        <v>104728.02089279999</v>
      </c>
    </row>
    <row r="11" spans="1:6" ht="20.100000000000001" customHeight="1">
      <c r="A11" s="4" t="s">
        <v>9</v>
      </c>
      <c r="B11" s="10">
        <f>(B10/12)</f>
        <v>5737.4513343999997</v>
      </c>
      <c r="C11" s="10">
        <f>(C10/12)</f>
        <v>6281.1803143999996</v>
      </c>
      <c r="D11" s="10">
        <f>(D10/12)</f>
        <v>7370.1570343999992</v>
      </c>
      <c r="E11" s="10">
        <f>(E10/12)</f>
        <v>8346.5821144000001</v>
      </c>
      <c r="F11" s="10">
        <f>(F10/12)</f>
        <v>8727.3350743999999</v>
      </c>
    </row>
    <row r="12" spans="1:6" ht="20.100000000000001" customHeight="1">
      <c r="B12" s="11"/>
      <c r="C12" s="12"/>
      <c r="D12" s="11"/>
      <c r="E12" s="11"/>
      <c r="F12" s="11"/>
    </row>
    <row r="13" spans="1:6" ht="20.100000000000001" customHeight="1">
      <c r="B13" s="12"/>
      <c r="D13" s="6" t="s">
        <v>12</v>
      </c>
    </row>
    <row r="14" spans="1:6" ht="20.100000000000001" customHeight="1">
      <c r="A14" s="4" t="s">
        <v>13</v>
      </c>
      <c r="B14" s="10">
        <f>(F5*0.07)</f>
        <v>6851.3658528000005</v>
      </c>
      <c r="E14" s="13" t="s">
        <v>14</v>
      </c>
      <c r="F14" s="10">
        <f>($B$15*65)</f>
        <v>2544.7930310400002</v>
      </c>
    </row>
    <row r="15" spans="1:6" ht="20.100000000000001" customHeight="1">
      <c r="A15" s="4" t="s">
        <v>15</v>
      </c>
      <c r="B15" s="10">
        <f>(B14/175)</f>
        <v>39.150662016000005</v>
      </c>
      <c r="E15" s="13" t="s">
        <v>16</v>
      </c>
      <c r="F15" s="10">
        <f>($B$15*55)</f>
        <v>2153.2864108800004</v>
      </c>
    </row>
    <row r="16" spans="1:6" ht="20.100000000000001" customHeight="1">
      <c r="A16" t="s">
        <v>17</v>
      </c>
      <c r="E16" s="13" t="s">
        <v>18</v>
      </c>
      <c r="F16" s="10">
        <f>($B$15*55)</f>
        <v>2153.2864108800004</v>
      </c>
    </row>
    <row r="17" spans="1:6" ht="20.100000000000001" customHeight="1">
      <c r="A17" s="14" t="s">
        <v>19</v>
      </c>
    </row>
    <row r="20" spans="1:6">
      <c r="B20" s="15"/>
      <c r="C20" s="15"/>
      <c r="D20" s="15"/>
      <c r="E20" s="15"/>
      <c r="F20" s="15"/>
    </row>
    <row r="21" spans="1:6">
      <c r="B21" s="12"/>
      <c r="C21" s="12"/>
      <c r="D21" s="12"/>
      <c r="E21" s="12"/>
      <c r="F21" s="12"/>
    </row>
  </sheetData>
  <mergeCells count="3">
    <mergeCell ref="A1:F1"/>
    <mergeCell ref="A2:F2"/>
    <mergeCell ref="A3:F3"/>
  </mergeCells>
  <printOptions horizontalCentered="1"/>
  <pageMargins left="0.45" right="0.4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21-22</vt:lpstr>
      <vt:lpstr>'21-22'!Print_Area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Vu</dc:creator>
  <cp:lastModifiedBy>Vanessa Vu</cp:lastModifiedBy>
  <dcterms:created xsi:type="dcterms:W3CDTF">2021-02-22T19:54:31Z</dcterms:created>
  <dcterms:modified xsi:type="dcterms:W3CDTF">2021-02-22T19:55:14Z</dcterms:modified>
</cp:coreProperties>
</file>